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<sst xmlns="http://schemas.openxmlformats.org/spreadsheetml/2006/main" count="81" uniqueCount="68">
  <si>
    <t>Function</t>
  </si>
  <si>
    <t>Part Number</t>
  </si>
  <si>
    <t>Part Name</t>
  </si>
  <si>
    <t>Part Make</t>
  </si>
  <si>
    <t>Model Number</t>
  </si>
  <si>
    <t>Vendor</t>
  </si>
  <si>
    <t>Qty:</t>
  </si>
  <si>
    <t>Unit Price</t>
  </si>
  <si>
    <t>Total Price</t>
  </si>
  <si>
    <t>Line Maturity</t>
  </si>
  <si>
    <t>Testing 
Hardware</t>
  </si>
  <si>
    <t>LED pack</t>
  </si>
  <si>
    <t>Sparkfun</t>
  </si>
  <si>
    <t>COM-1262</t>
  </si>
  <si>
    <t>https://www.sparkfun.com/products/12062</t>
  </si>
  <si>
    <t>Solder</t>
  </si>
  <si>
    <t>TOL-09325</t>
  </si>
  <si>
    <t>https://www.sparkfun.com/products/9325</t>
  </si>
  <si>
    <t>Jumper Wire Kit</t>
  </si>
  <si>
    <t>PRT-00124</t>
  </si>
  <si>
    <t>https://www.sparkfun.com/products/124</t>
  </si>
  <si>
    <t>PCB</t>
  </si>
  <si>
    <t>PRT-12070</t>
  </si>
  <si>
    <t>https://www.sparkfun.com/products/12070</t>
  </si>
  <si>
    <t>Arduino uno</t>
  </si>
  <si>
    <t>DEV-11021</t>
  </si>
  <si>
    <t>https://www.sparkfun.com/products/11021</t>
  </si>
  <si>
    <t>Arduino USB cable</t>
  </si>
  <si>
    <t>CAB-00512</t>
  </si>
  <si>
    <t>https://www.sparkfun.com/products/512</t>
  </si>
  <si>
    <t>Software</t>
  </si>
  <si>
    <t>Matlab License</t>
  </si>
  <si>
    <t>Academic (Annual)</t>
  </si>
  <si>
    <t>Varies for Each Student</t>
  </si>
  <si>
    <t>FSU</t>
  </si>
  <si>
    <t>$250.00 (Annual)</t>
  </si>
  <si>
    <t>GT-Power</t>
  </si>
  <si>
    <t>GT-Suite</t>
  </si>
  <si>
    <t xml:space="preserve">GT-Power </t>
  </si>
  <si>
    <t>Gamma Technologies</t>
  </si>
  <si>
    <t>Labor</t>
  </si>
  <si>
    <t>TOTAL:</t>
  </si>
  <si>
    <t>Outsourced Task</t>
  </si>
  <si>
    <t>Labor Provider</t>
  </si>
  <si>
    <t>Cost</t>
  </si>
  <si>
    <t>Note: No external labor is needed in our project,</t>
  </si>
  <si>
    <t>None</t>
  </si>
  <si>
    <t xml:space="preserve">so this section is not included in our totals for </t>
  </si>
  <si>
    <t>Total</t>
  </si>
  <si>
    <t>cost or maturity</t>
  </si>
  <si>
    <t>Line Item Maturity Key</t>
  </si>
  <si>
    <t>Project Maturity</t>
  </si>
  <si>
    <t>Hardware Maturity</t>
  </si>
  <si>
    <t>Weight</t>
  </si>
  <si>
    <t>Software Maturity</t>
  </si>
  <si>
    <t>Hardware</t>
  </si>
  <si>
    <t>Part Identified</t>
  </si>
  <si>
    <t>Software Known</t>
  </si>
  <si>
    <t>Software Acquired</t>
  </si>
  <si>
    <t>Line Item Maturity</t>
  </si>
  <si>
    <t>Vendor Identified</t>
  </si>
  <si>
    <t>Software Started</t>
  </si>
  <si>
    <t>Part Purchased</t>
  </si>
  <si>
    <t>Software Working Prototype</t>
  </si>
  <si>
    <t>Total Maturity</t>
  </si>
  <si>
    <t>Part Delivered</t>
  </si>
  <si>
    <t>Product Validated</t>
  </si>
  <si>
    <t>Part Utilized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</si>
</sst>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</font>
    <font>
      <b/>
      <color theme="1"/>
      <name val="Arial"/>
    </font>
    <font/>
    <font>
      <color theme="1"/>
      <name val="Arial"/>
    </font>
    <font>
      <sz val="11.0"/>
      <color rgb="FF000000"/>
      <name val="Arial"/>
    </font>
    <font>
      <u/>
      <color rgb="FF1155CC"/>
    </font>
    <font>
      <u/>
      <color rgb="FF0000FF"/>
    </font>
    <font>
      <sz val="10.0"/>
      <color theme="1"/>
      <name val="Arial"/>
    </font>
    <font>
      <b/>
      <color rgb="FF000000"/>
      <name val="Roboto"/>
    </font>
    <font>
      <sz val="11.0"/>
      <color rgb="FF777777"/>
      <name val="SparkGauge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9FC5E8"/>
        <bgColor rgb="FF9FC5E8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A4C2F4"/>
        <bgColor rgb="FFA4C2F4"/>
      </patternFill>
    </fill>
  </fills>
  <borders count="1">
    <border/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readingOrder="0"/>
    </xf>
    <xf borderId="0" fillId="0" fontId="3" numFmtId="0" xfId="0" applyAlignment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4" fontId="4" numFmtId="0" xfId="0" applyAlignment="1" applyFont="1">
      <alignment horizontal="center" readingOrder="0" vertical="center"/>
    </xf>
    <xf borderId="0" fillId="4" fontId="5" numFmtId="0" xfId="0" applyAlignment="1" applyFont="1">
      <alignment horizontal="center" readingOrder="0" vertical="center"/>
    </xf>
    <xf borderId="0" fillId="4" fontId="2" numFmtId="164" xfId="0" applyAlignment="1" applyFont="1" applyNumberFormat="1">
      <alignment horizontal="center" readingOrder="0" vertical="center"/>
    </xf>
    <xf borderId="0" fillId="4" fontId="3" numFmtId="164" xfId="0" applyAlignment="1" applyFont="1" applyNumberFormat="1">
      <alignment horizontal="center" readingOrder="0" vertical="center"/>
    </xf>
    <xf borderId="0" fillId="5" fontId="0" numFmtId="9" xfId="0" applyAlignment="1" applyFill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0" numFmtId="0" xfId="0" applyAlignment="1" applyFont="1">
      <alignment horizontal="center" readingOrder="0" vertical="center"/>
    </xf>
    <xf borderId="0" fillId="4" fontId="6" numFmtId="0" xfId="0" applyAlignment="1" applyFont="1">
      <alignment horizontal="center" readingOrder="0" vertical="center"/>
    </xf>
    <xf borderId="0" fillId="4" fontId="3" numFmtId="16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4" fontId="2" numFmtId="0" xfId="0" applyAlignment="1" applyFont="1">
      <alignment horizontal="center" readingOrder="0" vertical="center"/>
    </xf>
    <xf borderId="0" fillId="6" fontId="4" numFmtId="0" xfId="0" applyAlignment="1" applyFill="1" applyFont="1">
      <alignment horizontal="center" readingOrder="0" vertical="center"/>
    </xf>
    <xf borderId="0" fillId="4" fontId="2" numFmtId="0" xfId="0" applyAlignment="1" applyFont="1">
      <alignment horizontal="center" readingOrder="0" vertical="center"/>
    </xf>
    <xf borderId="0" fillId="5" fontId="7" numFmtId="9" xfId="0" applyAlignment="1" applyFont="1" applyNumberFormat="1">
      <alignment horizontal="center" readingOrder="0" vertical="center"/>
    </xf>
    <xf borderId="0" fillId="7" fontId="3" numFmtId="0" xfId="0" applyAlignment="1" applyFill="1" applyFont="1">
      <alignment horizontal="center" readingOrder="0" vertical="center"/>
    </xf>
    <xf borderId="0" fillId="8" fontId="2" numFmtId="0" xfId="0" applyAlignment="1" applyFill="1" applyFont="1">
      <alignment horizontal="center" readingOrder="0" vertical="center"/>
    </xf>
    <xf borderId="0" fillId="8" fontId="3" numFmtId="0" xfId="0" applyAlignment="1" applyFont="1">
      <alignment horizontal="center" readingOrder="0" vertical="center"/>
    </xf>
    <xf borderId="0" fillId="8" fontId="3" numFmtId="164" xfId="0" applyAlignment="1" applyFont="1" applyNumberFormat="1">
      <alignment horizontal="center" readingOrder="0" vertical="center"/>
    </xf>
    <xf borderId="0" fillId="5" fontId="3" numFmtId="9" xfId="0" applyAlignment="1" applyFont="1" applyNumberFormat="1">
      <alignment horizontal="center" readingOrder="0" vertical="center"/>
    </xf>
    <xf borderId="0" fillId="8" fontId="3" numFmtId="164" xfId="0" applyAlignment="1" applyFont="1" applyNumberFormat="1">
      <alignment horizontal="center" vertical="center"/>
    </xf>
    <xf borderId="0" fillId="9" fontId="3" numFmtId="0" xfId="0" applyAlignment="1" applyFill="1" applyFont="1">
      <alignment horizontal="center" readingOrder="0" vertical="center"/>
    </xf>
    <xf borderId="0" fillId="9" fontId="3" numFmtId="0" xfId="0" applyAlignment="1" applyFont="1">
      <alignment horizontal="center" vertical="center"/>
    </xf>
    <xf borderId="0" fillId="9" fontId="3" numFmtId="164" xfId="0" applyAlignment="1" applyFont="1" applyNumberFormat="1">
      <alignment horizontal="center" readingOrder="0" vertical="center"/>
    </xf>
    <xf borderId="0" fillId="5" fontId="1" numFmtId="0" xfId="0" applyAlignment="1" applyFont="1">
      <alignment horizontal="center" readingOrder="0" vertical="center"/>
    </xf>
    <xf borderId="0" fillId="5" fontId="3" numFmtId="164" xfId="0" applyAlignment="1" applyFont="1" applyNumberFormat="1">
      <alignment horizontal="center" vertical="center"/>
    </xf>
    <xf borderId="0" fillId="2" fontId="1" numFmtId="0" xfId="0" applyAlignment="1" applyFont="1">
      <alignment horizontal="center" vertical="center"/>
    </xf>
    <xf borderId="0" fillId="10" fontId="3" numFmtId="0" xfId="0" applyAlignment="1" applyFill="1" applyFont="1">
      <alignment horizontal="center" vertical="center"/>
    </xf>
    <xf borderId="0" fillId="9" fontId="3" numFmtId="164" xfId="0" applyAlignment="1" applyFont="1" applyNumberFormat="1">
      <alignment horizontal="center" vertical="center"/>
    </xf>
    <xf borderId="0" fillId="5" fontId="1" numFmtId="0" xfId="0" applyAlignment="1" applyFont="1">
      <alignment horizontal="center" vertical="center"/>
    </xf>
    <xf borderId="0" fillId="5" fontId="3" numFmtId="0" xfId="0" applyAlignment="1" applyFont="1">
      <alignment horizontal="center" vertical="center"/>
    </xf>
    <xf borderId="0" fillId="0" fontId="1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2" fontId="8" numFmtId="0" xfId="0" applyAlignment="1" applyFont="1">
      <alignment horizontal="center" readingOrder="0" vertical="center"/>
    </xf>
    <xf borderId="0" fillId="3" fontId="1" numFmtId="0" xfId="0" applyAlignment="1" applyFont="1">
      <alignment horizontal="center" readingOrder="0" vertical="center"/>
    </xf>
    <xf borderId="0" fillId="4" fontId="1" numFmtId="0" xfId="0" applyAlignment="1" applyFont="1">
      <alignment horizontal="center" readingOrder="0" vertical="center"/>
    </xf>
    <xf borderId="0" fillId="7" fontId="1" numFmtId="0" xfId="0" applyAlignment="1" applyFont="1">
      <alignment horizontal="center" readingOrder="0" vertical="center"/>
    </xf>
    <xf borderId="0" fillId="8" fontId="1" numFmtId="0" xfId="0" applyAlignment="1" applyFont="1">
      <alignment horizontal="center" readingOrder="0" vertical="center"/>
    </xf>
    <xf borderId="0" fillId="11" fontId="1" numFmtId="0" xfId="0" applyAlignment="1" applyFill="1" applyFont="1">
      <alignment horizontal="center" readingOrder="0" vertical="center"/>
    </xf>
    <xf borderId="0" fillId="4" fontId="3" numFmtId="9" xfId="0" applyAlignment="1" applyFont="1" applyNumberFormat="1">
      <alignment horizontal="center" readingOrder="0" vertical="center"/>
    </xf>
    <xf borderId="0" fillId="7" fontId="3" numFmtId="0" xfId="0" applyAlignment="1" applyFont="1">
      <alignment horizontal="center" readingOrder="0" vertical="center"/>
    </xf>
    <xf borderId="0" fillId="8" fontId="3" numFmtId="9" xfId="0" applyAlignment="1" applyFont="1" applyNumberFormat="1">
      <alignment horizontal="center" readingOrder="0" vertical="center"/>
    </xf>
    <xf borderId="0" fillId="11" fontId="3" numFmtId="9" xfId="0" applyAlignment="1" applyFont="1" applyNumberFormat="1">
      <alignment horizontal="center" readingOrder="0" vertical="center"/>
    </xf>
    <xf borderId="0" fillId="7" fontId="3" numFmtId="9" xfId="0" applyAlignment="1" applyFont="1" applyNumberFormat="1">
      <alignment horizontal="center" readingOrder="0" vertical="center"/>
    </xf>
    <xf borderId="0" fillId="6" fontId="9" numFmtId="0" xfId="0" applyAlignment="1" applyFont="1">
      <alignment readingOrder="0"/>
    </xf>
    <xf borderId="0" fillId="11" fontId="3" numFmtId="9" xfId="0" applyAlignment="1" applyFont="1" applyNumberFormat="1">
      <alignment horizontal="center" readingOrder="0" vertical="center"/>
    </xf>
    <xf borderId="0" fillId="7" fontId="3" numFmtId="9" xfId="0" applyAlignment="1" applyFont="1" applyNumberFormat="1">
      <alignment horizontal="center" vertical="center"/>
    </xf>
    <xf borderId="0" fillId="2" fontId="3" numFmtId="0" xfId="0" applyAlignment="1" applyFont="1">
      <alignment horizontal="center" vertical="center"/>
    </xf>
    <xf borderId="0" fillId="5" fontId="3" numFmtId="9" xfId="0" applyAlignment="1" applyFont="1" applyNumberFormat="1">
      <alignment horizontal="center" vertical="center"/>
    </xf>
    <xf borderId="0" fillId="7" fontId="3" numFmtId="0" xfId="0" applyAlignment="1" applyFont="1">
      <alignment horizontal="center" vertical="center"/>
    </xf>
    <xf borderId="0" fillId="8" fontId="3" numFmtId="0" xfId="0" applyAlignment="1" applyFont="1">
      <alignment horizontal="center" vertical="center"/>
    </xf>
    <xf borderId="0" fillId="4" fontId="1" numFmtId="9" xfId="0" applyAlignment="1" applyFont="1" applyNumberFormat="1">
      <alignment horizontal="center" readingOrder="0" vertical="center"/>
    </xf>
    <xf borderId="0" fillId="8" fontId="1" numFmtId="9" xfId="0" applyAlignment="1" applyFont="1" applyNumberFormat="1">
      <alignment horizontal="center" readingOrder="0" vertical="center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parkfun.com/products/12062" TargetMode="External"/><Relationship Id="rId2" Type="http://schemas.openxmlformats.org/officeDocument/2006/relationships/hyperlink" Target="https://www.sparkfun.com/products/9325" TargetMode="External"/><Relationship Id="rId3" Type="http://schemas.openxmlformats.org/officeDocument/2006/relationships/hyperlink" Target="https://www.sparkfun.com/products/124" TargetMode="External"/><Relationship Id="rId4" Type="http://schemas.openxmlformats.org/officeDocument/2006/relationships/hyperlink" Target="https://www.sparkfun.com/products/12070" TargetMode="External"/><Relationship Id="rId5" Type="http://schemas.openxmlformats.org/officeDocument/2006/relationships/hyperlink" Target="https://www.sparkfun.com/products/11021" TargetMode="External"/><Relationship Id="rId6" Type="http://schemas.openxmlformats.org/officeDocument/2006/relationships/hyperlink" Target="https://www.sparkfun.com/products/512" TargetMode="External"/><Relationship Id="rId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0"/>
    <col customWidth="1" min="2" max="2" width="19.0"/>
    <col customWidth="1" min="3" max="3" width="18.14"/>
    <col customWidth="1" min="4" max="4" width="25.57"/>
    <col customWidth="1" min="5" max="5" width="28.57"/>
    <col customWidth="1" min="6" max="6" width="36.43"/>
    <col customWidth="1" min="7" max="7" width="17.86"/>
    <col customWidth="1" min="8" max="8" width="17.0"/>
    <col customWidth="1" min="12" max="12" width="18.0"/>
    <col customWidth="1" min="13" max="13" width="14.71"/>
    <col customWidth="1" min="14" max="14" width="14.29"/>
  </cols>
  <sheetData>
    <row r="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/>
      <c r="L2" s="3"/>
      <c r="M2" s="3"/>
      <c r="N2" s="3"/>
      <c r="O2" s="4"/>
    </row>
    <row r="3">
      <c r="A3" s="5" t="s">
        <v>10</v>
      </c>
      <c r="B3" s="6">
        <v>1.0</v>
      </c>
      <c r="C3" s="6" t="s">
        <v>11</v>
      </c>
      <c r="D3" s="7" t="s">
        <v>12</v>
      </c>
      <c r="E3" s="7" t="s">
        <v>13</v>
      </c>
      <c r="F3" s="8" t="s">
        <v>14</v>
      </c>
      <c r="G3" s="6">
        <v>1.0</v>
      </c>
      <c r="H3" s="9">
        <v>3.3</v>
      </c>
      <c r="I3" s="10">
        <f t="shared" ref="I3:I7" si="1">G3*H3</f>
        <v>3.3</v>
      </c>
      <c r="J3" s="11">
        <f>SUM(C20:C22)</f>
        <v>0.3</v>
      </c>
      <c r="K3" s="12"/>
      <c r="L3" s="13"/>
      <c r="M3" s="14"/>
      <c r="N3" s="15"/>
      <c r="O3" s="16"/>
    </row>
    <row r="4">
      <c r="B4" s="6">
        <v>2.0</v>
      </c>
      <c r="C4" s="6" t="s">
        <v>15</v>
      </c>
      <c r="D4" s="7" t="s">
        <v>12</v>
      </c>
      <c r="E4" s="6" t="s">
        <v>16</v>
      </c>
      <c r="F4" s="17" t="s">
        <v>17</v>
      </c>
      <c r="G4" s="6">
        <v>1.0</v>
      </c>
      <c r="H4" s="10">
        <v>7.95</v>
      </c>
      <c r="I4" s="18">
        <f t="shared" si="1"/>
        <v>7.95</v>
      </c>
      <c r="J4" s="11">
        <f>SUM(C20:C22)</f>
        <v>0.3</v>
      </c>
      <c r="K4" s="19"/>
      <c r="L4" s="3"/>
      <c r="N4" s="15"/>
      <c r="O4" s="4"/>
    </row>
    <row r="5">
      <c r="B5" s="6">
        <v>3.0</v>
      </c>
      <c r="C5" s="6" t="s">
        <v>18</v>
      </c>
      <c r="D5" s="7" t="s">
        <v>12</v>
      </c>
      <c r="E5" s="6" t="s">
        <v>19</v>
      </c>
      <c r="F5" s="8" t="s">
        <v>20</v>
      </c>
      <c r="G5" s="6">
        <v>1.0</v>
      </c>
      <c r="H5" s="10">
        <v>5.95</v>
      </c>
      <c r="I5" s="18">
        <f t="shared" si="1"/>
        <v>5.95</v>
      </c>
      <c r="J5" s="11">
        <f>SUM(C20:C22)</f>
        <v>0.3</v>
      </c>
      <c r="K5" s="12"/>
    </row>
    <row r="6">
      <c r="B6" s="6">
        <v>4.0</v>
      </c>
      <c r="C6" s="20" t="s">
        <v>21</v>
      </c>
      <c r="D6" s="7" t="s">
        <v>12</v>
      </c>
      <c r="E6" s="7" t="s">
        <v>22</v>
      </c>
      <c r="F6" s="8" t="s">
        <v>23</v>
      </c>
      <c r="G6" s="6">
        <v>1.0</v>
      </c>
      <c r="H6" s="9">
        <v>4.95</v>
      </c>
      <c r="I6" s="18">
        <f t="shared" si="1"/>
        <v>4.95</v>
      </c>
      <c r="J6" s="11">
        <f>SUM(C20:C22)</f>
        <v>0.3</v>
      </c>
      <c r="K6" s="21"/>
    </row>
    <row r="7">
      <c r="B7" s="22">
        <v>5.0</v>
      </c>
      <c r="C7" s="22" t="s">
        <v>24</v>
      </c>
      <c r="D7" s="7" t="s">
        <v>12</v>
      </c>
      <c r="E7" s="22" t="s">
        <v>25</v>
      </c>
      <c r="F7" s="8" t="s">
        <v>26</v>
      </c>
      <c r="G7" s="22">
        <v>1.0</v>
      </c>
      <c r="H7" s="9">
        <v>22.95</v>
      </c>
      <c r="I7" s="18">
        <f t="shared" si="1"/>
        <v>22.95</v>
      </c>
      <c r="J7" s="11">
        <f>SUM(C20:C22)</f>
        <v>0.3</v>
      </c>
      <c r="K7" s="12"/>
    </row>
    <row r="8">
      <c r="B8" s="22">
        <v>6.0</v>
      </c>
      <c r="C8" s="22" t="s">
        <v>27</v>
      </c>
      <c r="D8" s="22" t="s">
        <v>12</v>
      </c>
      <c r="E8" s="22" t="s">
        <v>28</v>
      </c>
      <c r="F8" s="17" t="s">
        <v>29</v>
      </c>
      <c r="G8" s="22">
        <v>1.0</v>
      </c>
      <c r="H8" s="9">
        <v>3.95</v>
      </c>
      <c r="I8" s="10">
        <f>H8*G8</f>
        <v>3.95</v>
      </c>
      <c r="J8" s="23">
        <f>J7</f>
        <v>0.3</v>
      </c>
      <c r="K8" s="19"/>
    </row>
    <row r="9">
      <c r="A9" s="24" t="s">
        <v>30</v>
      </c>
      <c r="B9" s="25">
        <v>7.0</v>
      </c>
      <c r="C9" s="26" t="s">
        <v>31</v>
      </c>
      <c r="D9" s="26" t="s">
        <v>32</v>
      </c>
      <c r="E9" s="26" t="s">
        <v>33</v>
      </c>
      <c r="F9" s="26" t="s">
        <v>34</v>
      </c>
      <c r="G9" s="26">
        <v>4.0</v>
      </c>
      <c r="H9" s="27" t="s">
        <v>35</v>
      </c>
      <c r="I9" s="27">
        <v>1000.0</v>
      </c>
      <c r="J9" s="28">
        <f>SUM(E20:E22)</f>
        <v>0.4</v>
      </c>
      <c r="K9" s="19"/>
    </row>
    <row r="10">
      <c r="B10" s="25">
        <v>8.0</v>
      </c>
      <c r="C10" s="26" t="s">
        <v>36</v>
      </c>
      <c r="D10" s="26" t="s">
        <v>37</v>
      </c>
      <c r="E10" s="26" t="s">
        <v>38</v>
      </c>
      <c r="F10" s="26" t="s">
        <v>39</v>
      </c>
      <c r="G10" s="26">
        <v>1.0</v>
      </c>
      <c r="H10" s="27">
        <v>200.0</v>
      </c>
      <c r="I10" s="29">
        <f>G10*H10</f>
        <v>200</v>
      </c>
      <c r="J10" s="28">
        <v>0.05</v>
      </c>
      <c r="K10" s="19"/>
    </row>
    <row r="11">
      <c r="A11" s="30" t="s">
        <v>40</v>
      </c>
      <c r="B11" s="30"/>
      <c r="C11" s="31"/>
      <c r="D11" s="31"/>
      <c r="E11" s="31"/>
      <c r="F11" s="31"/>
      <c r="G11" s="31"/>
      <c r="H11" s="32">
        <v>0.0</v>
      </c>
      <c r="I11" s="32">
        <v>0.0</v>
      </c>
      <c r="J11" s="19"/>
      <c r="K11" s="19"/>
    </row>
    <row r="12">
      <c r="A12" s="19"/>
      <c r="B12" s="19"/>
      <c r="C12" s="19"/>
      <c r="D12" s="19"/>
      <c r="E12" s="19"/>
      <c r="F12" s="19"/>
      <c r="G12" s="19"/>
      <c r="H12" s="33" t="s">
        <v>41</v>
      </c>
      <c r="I12" s="34">
        <f>SUM(I3:I11)</f>
        <v>1249.05</v>
      </c>
      <c r="J12" s="19"/>
      <c r="K12" s="19"/>
    </row>
    <row r="1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>
      <c r="A14" s="19"/>
      <c r="B14" s="19"/>
      <c r="C14" s="35" t="s">
        <v>42</v>
      </c>
      <c r="D14" s="1" t="s">
        <v>43</v>
      </c>
      <c r="E14" s="35" t="s">
        <v>44</v>
      </c>
      <c r="F14" s="36" t="s">
        <v>45</v>
      </c>
      <c r="I14" s="19"/>
      <c r="J14" s="19"/>
      <c r="K14" s="19"/>
    </row>
    <row r="15">
      <c r="A15" s="19"/>
      <c r="B15" s="19"/>
      <c r="C15" s="31" t="s">
        <v>46</v>
      </c>
      <c r="D15" s="31" t="s">
        <v>46</v>
      </c>
      <c r="E15" s="37">
        <v>0.0</v>
      </c>
      <c r="F15" s="36" t="s">
        <v>47</v>
      </c>
      <c r="I15" s="19"/>
      <c r="J15" s="19"/>
      <c r="K15" s="19"/>
    </row>
    <row r="16">
      <c r="A16" s="19"/>
      <c r="B16" s="19"/>
      <c r="C16" s="38" t="s">
        <v>48</v>
      </c>
      <c r="D16" s="39"/>
      <c r="E16" s="34">
        <v>0.0</v>
      </c>
      <c r="F16" s="36" t="s">
        <v>49</v>
      </c>
      <c r="I16" s="19"/>
      <c r="J16" s="19"/>
      <c r="K16" s="19"/>
    </row>
    <row r="17">
      <c r="A17" s="19"/>
      <c r="B17" s="40"/>
      <c r="C17" s="41"/>
      <c r="D17" s="41"/>
      <c r="E17" s="41"/>
      <c r="F17" s="19"/>
      <c r="G17" s="40"/>
      <c r="H17" s="40"/>
      <c r="I17" s="40"/>
      <c r="J17" s="19"/>
      <c r="K17" s="19"/>
    </row>
    <row r="18">
      <c r="A18" s="19"/>
      <c r="B18" s="42" t="s">
        <v>50</v>
      </c>
      <c r="F18" s="19"/>
      <c r="G18" s="1" t="s">
        <v>51</v>
      </c>
      <c r="J18" s="19"/>
      <c r="K18" s="19"/>
    </row>
    <row r="19">
      <c r="A19" s="19"/>
      <c r="B19" s="43" t="s">
        <v>52</v>
      </c>
      <c r="C19" s="44" t="s">
        <v>53</v>
      </c>
      <c r="D19" s="45" t="s">
        <v>54</v>
      </c>
      <c r="E19" s="46" t="s">
        <v>53</v>
      </c>
      <c r="F19" s="19"/>
      <c r="G19" s="1" t="s">
        <v>0</v>
      </c>
      <c r="H19" s="47" t="s">
        <v>55</v>
      </c>
      <c r="I19" s="45" t="s">
        <v>30</v>
      </c>
      <c r="J19" s="19"/>
      <c r="K19" s="19"/>
    </row>
    <row r="20">
      <c r="A20" s="19"/>
      <c r="B20" s="5" t="s">
        <v>56</v>
      </c>
      <c r="C20" s="48">
        <v>0.1</v>
      </c>
      <c r="D20" s="49" t="s">
        <v>57</v>
      </c>
      <c r="E20" s="50">
        <v>0.05</v>
      </c>
      <c r="F20" s="19"/>
      <c r="G20" s="1" t="s">
        <v>53</v>
      </c>
      <c r="H20" s="51">
        <v>0.05</v>
      </c>
      <c r="I20" s="52">
        <v>0.95</v>
      </c>
      <c r="J20" s="19"/>
      <c r="K20" s="53"/>
    </row>
    <row r="21">
      <c r="A21" s="19"/>
      <c r="B21" s="5" t="s">
        <v>4</v>
      </c>
      <c r="C21" s="48">
        <v>0.1</v>
      </c>
      <c r="D21" s="24" t="s">
        <v>58</v>
      </c>
      <c r="E21" s="50">
        <v>0.1</v>
      </c>
      <c r="F21" s="19"/>
      <c r="G21" s="1" t="s">
        <v>59</v>
      </c>
      <c r="H21" s="54">
        <f>Average(J3:J7)</f>
        <v>0.3</v>
      </c>
      <c r="I21" s="55">
        <f>AVERAGE(J9:J10)</f>
        <v>0.225</v>
      </c>
      <c r="J21" s="19"/>
      <c r="K21" s="19"/>
    </row>
    <row r="22">
      <c r="A22" s="19"/>
      <c r="B22" s="5" t="s">
        <v>60</v>
      </c>
      <c r="C22" s="48">
        <v>0.1</v>
      </c>
      <c r="D22" s="24" t="s">
        <v>61</v>
      </c>
      <c r="E22" s="50">
        <v>0.25</v>
      </c>
      <c r="F22" s="19"/>
      <c r="G22" s="56"/>
      <c r="H22" s="19"/>
      <c r="I22" s="19"/>
      <c r="J22" s="19"/>
      <c r="K22" s="19"/>
    </row>
    <row r="23">
      <c r="A23" s="19"/>
      <c r="B23" s="5" t="s">
        <v>62</v>
      </c>
      <c r="C23" s="48">
        <v>0.2</v>
      </c>
      <c r="D23" s="24" t="s">
        <v>63</v>
      </c>
      <c r="E23" s="50">
        <v>0.3</v>
      </c>
      <c r="F23" s="19"/>
      <c r="G23" s="1" t="s">
        <v>64</v>
      </c>
      <c r="H23" s="57">
        <f>H21*H20+I21*I20</f>
        <v>0.22875</v>
      </c>
      <c r="J23" s="19"/>
      <c r="K23" s="19"/>
    </row>
    <row r="24">
      <c r="A24" s="19"/>
      <c r="B24" s="5" t="s">
        <v>65</v>
      </c>
      <c r="C24" s="48">
        <v>0.2</v>
      </c>
      <c r="D24" s="24" t="s">
        <v>66</v>
      </c>
      <c r="E24" s="50">
        <v>0.3</v>
      </c>
      <c r="F24" s="19"/>
      <c r="G24" s="19"/>
      <c r="H24" s="19"/>
      <c r="I24" s="19"/>
      <c r="J24" s="19"/>
      <c r="K24" s="12"/>
    </row>
    <row r="25">
      <c r="A25" s="19"/>
      <c r="B25" s="5" t="s">
        <v>67</v>
      </c>
      <c r="C25" s="48">
        <v>0.3</v>
      </c>
      <c r="D25" s="58"/>
      <c r="E25" s="59"/>
      <c r="F25" s="19"/>
      <c r="G25" s="19"/>
      <c r="H25" s="19"/>
      <c r="I25" s="19"/>
      <c r="J25" s="19"/>
      <c r="K25" s="19"/>
    </row>
    <row r="26">
      <c r="A26" s="19"/>
      <c r="B26" s="47" t="s">
        <v>48</v>
      </c>
      <c r="C26" s="60">
        <f>SUM(C20:C25)</f>
        <v>1</v>
      </c>
      <c r="D26" s="45" t="s">
        <v>48</v>
      </c>
      <c r="E26" s="61">
        <f>SUM(E20:E24)</f>
        <v>1</v>
      </c>
      <c r="F26" s="19"/>
      <c r="G26" s="19"/>
      <c r="H26" s="19"/>
      <c r="I26" s="19"/>
      <c r="J26" s="19"/>
      <c r="K26" s="19"/>
    </row>
    <row r="27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>
      <c r="A28" s="40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>
      <c r="B29" s="62"/>
      <c r="C29" s="62"/>
      <c r="D29" s="62"/>
      <c r="E29" s="62"/>
      <c r="F29" s="62"/>
      <c r="G29" s="62"/>
      <c r="H29" s="63"/>
      <c r="I29" s="62"/>
      <c r="J29" s="62"/>
      <c r="K29" s="62"/>
    </row>
    <row r="30"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>
      <c r="B31" s="3"/>
      <c r="D31" s="62"/>
    </row>
  </sheetData>
  <mergeCells count="11">
    <mergeCell ref="F16:H16"/>
    <mergeCell ref="B18:E18"/>
    <mergeCell ref="G18:I18"/>
    <mergeCell ref="H23:I23"/>
    <mergeCell ref="O2:Q2"/>
    <mergeCell ref="O3:Q3"/>
    <mergeCell ref="O4:Q4"/>
    <mergeCell ref="F14:H14"/>
    <mergeCell ref="F15:H15"/>
    <mergeCell ref="A9:A10"/>
    <mergeCell ref="A3:A8"/>
  </mergeCells>
  <hyperlinks>
    <hyperlink r:id="rId1" ref="F3"/>
    <hyperlink r:id="rId2" ref="F4"/>
    <hyperlink r:id="rId3" ref="F5"/>
    <hyperlink r:id="rId4" ref="F6"/>
    <hyperlink r:id="rId5" ref="F7"/>
    <hyperlink r:id="rId6" ref="F8"/>
  </hyperlinks>
  <drawing r:id="rId7"/>
</worksheet>
</file>